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bratskaya\Documents\Программа муниципальная Развития коммунальной инфраструктуры\2023-2027\2025\14.08.2025\"/>
    </mc:Choice>
  </mc:AlternateContent>
  <bookViews>
    <workbookView xWindow="120" yWindow="2700" windowWidth="9720" windowHeight="4740"/>
  </bookViews>
  <sheets>
    <sheet name="Лист3" sheetId="3" r:id="rId1"/>
  </sheets>
  <definedNames>
    <definedName name="_xlnm.Print_Area" localSheetId="0">Лист3!$A$4:$O$39</definedName>
  </definedNames>
  <calcPr calcId="162913"/>
</workbook>
</file>

<file path=xl/calcChain.xml><?xml version="1.0" encoding="utf-8"?>
<calcChain xmlns="http://schemas.openxmlformats.org/spreadsheetml/2006/main">
  <c r="H24" i="3" l="1"/>
  <c r="H36" i="3" l="1"/>
  <c r="E39" i="3"/>
  <c r="E36" i="3" s="1"/>
  <c r="H39" i="3"/>
  <c r="E38" i="3" l="1"/>
  <c r="E37" i="3"/>
  <c r="E27" i="3"/>
  <c r="E26" i="3"/>
  <c r="E24" i="3" l="1"/>
  <c r="E25" i="3"/>
  <c r="G15" i="3"/>
  <c r="G39" i="3" l="1"/>
  <c r="G36" i="3" s="1"/>
  <c r="G38" i="3"/>
  <c r="G37" i="3"/>
  <c r="G16" i="3" l="1"/>
  <c r="G14" i="3"/>
  <c r="G17" i="3"/>
  <c r="G13" i="3" l="1"/>
  <c r="H13" i="3"/>
  <c r="H17" i="3"/>
  <c r="F39" i="3" l="1"/>
  <c r="F24" i="3"/>
  <c r="E32" i="3"/>
  <c r="E31" i="3" s="1"/>
  <c r="E18" i="3"/>
  <c r="F38" i="3" l="1"/>
  <c r="F31" i="3"/>
  <c r="F14" i="3"/>
  <c r="F37" i="3" s="1"/>
  <c r="F15" i="3"/>
  <c r="E15" i="3" s="1"/>
  <c r="F16" i="3"/>
  <c r="E16" i="3" s="1"/>
  <c r="E20" i="3"/>
  <c r="E19" i="3"/>
  <c r="E17" i="3" l="1"/>
  <c r="F36" i="3"/>
  <c r="F13" i="3"/>
  <c r="E14" i="3"/>
  <c r="E13" i="3" s="1"/>
  <c r="F17" i="3"/>
  <c r="F34" i="3"/>
  <c r="E34" i="3"/>
  <c r="F22" i="3"/>
  <c r="E22" i="3"/>
</calcChain>
</file>

<file path=xl/sharedStrings.xml><?xml version="1.0" encoding="utf-8"?>
<sst xmlns="http://schemas.openxmlformats.org/spreadsheetml/2006/main" count="103" uniqueCount="49">
  <si>
    <t>№</t>
  </si>
  <si>
    <t>Объём финансирования по годам (тыс.руб.)</t>
  </si>
  <si>
    <t>Ответственный за выполнение мероприятия подпрограммы</t>
  </si>
  <si>
    <t>ИТОГО:</t>
  </si>
  <si>
    <t>Средства бюджета городского округа Домодедово</t>
  </si>
  <si>
    <t>Всего (тыс.руб)</t>
  </si>
  <si>
    <t>Источники финансиро-вания</t>
  </si>
  <si>
    <t>Срок исполне-ния мероприятия</t>
  </si>
  <si>
    <t>Средства бюджета Московской области</t>
  </si>
  <si>
    <t>2024 г.</t>
  </si>
  <si>
    <t xml:space="preserve">Мероприятие Подпрограммы </t>
  </si>
  <si>
    <t>2025 г.</t>
  </si>
  <si>
    <t>2026 г.</t>
  </si>
  <si>
    <t>х</t>
  </si>
  <si>
    <t xml:space="preserve">Всего </t>
  </si>
  <si>
    <t>Итого по подпрограмме I</t>
  </si>
  <si>
    <t>7.1.  Перечень мероприятий подпрограммы I «Чистая вода»</t>
  </si>
  <si>
    <r>
      <t xml:space="preserve">Мероприятие F5.01. 
</t>
    </r>
    <r>
      <rPr>
        <sz val="9"/>
        <rFont val="Times New Roman"/>
        <family val="1"/>
        <charset val="204"/>
      </rPr>
      <t xml:space="preserve">Строительство и реконструкция (модернизация) объектов питьевого водоснабжения
</t>
    </r>
  </si>
  <si>
    <t>Средства федерального бюджета</t>
  </si>
  <si>
    <t>7. Подпрограмма I  «Чистая вода»</t>
  </si>
  <si>
    <t>2023 год</t>
  </si>
  <si>
    <t>2024 год</t>
  </si>
  <si>
    <t>2025 год</t>
  </si>
  <si>
    <t>2026 год</t>
  </si>
  <si>
    <t>2027 год</t>
  </si>
  <si>
    <t xml:space="preserve">Управление ЖКХ  Администрации городского округа Домодедово </t>
  </si>
  <si>
    <t>1.</t>
  </si>
  <si>
    <t xml:space="preserve">2023 -2027 </t>
  </si>
  <si>
    <t xml:space="preserve">2023-2027 </t>
  </si>
  <si>
    <t>1.1.</t>
  </si>
  <si>
    <t>Итого 2023 год</t>
  </si>
  <si>
    <t>2023 -2027</t>
  </si>
  <si>
    <t>2.</t>
  </si>
  <si>
    <t>2.1</t>
  </si>
  <si>
    <t>Количество созданных и восстановленных ВЗУ, ВНС и станций водоподготовки, ед.</t>
  </si>
  <si>
    <r>
      <t xml:space="preserve">Основное мероприятие F5 </t>
    </r>
    <r>
      <rPr>
        <sz val="9"/>
        <rFont val="Times New Roman"/>
        <family val="1"/>
        <charset val="204"/>
      </rPr>
      <t>Федеральный проект Чистая вода</t>
    </r>
  </si>
  <si>
    <r>
      <rPr>
        <b/>
        <sz val="9"/>
        <rFont val="Times New Roman"/>
        <family val="1"/>
        <charset val="204"/>
      </rPr>
      <t>Основное мероприятие 02.</t>
    </r>
    <r>
      <rPr>
        <sz val="9"/>
        <rFont val="Times New Roman"/>
        <family val="1"/>
        <charset val="204"/>
      </rPr>
      <t xml:space="preserve"> Строительство, реконструкция, капитальный ремонт, приобретение, монтаж и ввод в эксплуатацию объектов водоснабжения на территории муниципальных образований Московской области                               </t>
    </r>
  </si>
  <si>
    <t>1 квартал</t>
  </si>
  <si>
    <t>1 полугодие</t>
  </si>
  <si>
    <t>9 месяцев</t>
  </si>
  <si>
    <t>12 месяцев</t>
  </si>
  <si>
    <t xml:space="preserve">В том числе </t>
  </si>
  <si>
    <t>Построены и реконструированы (модернизированы) объекты питьевого водоснабжения и водоподготовки, находящиеся в муниципальной собственности и предусмотренные региональными программами</t>
  </si>
  <si>
    <t>Итого 2025 год</t>
  </si>
  <si>
    <t>Управление ЖКХ  Администрации городского округа Домодедово</t>
  </si>
  <si>
    <r>
      <rPr>
        <b/>
        <sz val="9"/>
        <rFont val="Times New Roman"/>
        <family val="1"/>
        <charset val="204"/>
      </rPr>
      <t xml:space="preserve">Мероприятие 02.01 </t>
    </r>
    <r>
      <rPr>
        <sz val="9"/>
        <rFont val="Times New Roman"/>
        <family val="1"/>
        <charset val="204"/>
      </rPr>
      <t>Строительство и реконструкция объектов водоснабжения муниципальной собственности</t>
    </r>
  </si>
  <si>
    <t>Построены и реконструированы объекты водоснабжения муниципальной собственности,ед</t>
  </si>
  <si>
    <t>Приложение № 2                                                                                                                                              к постановлению Администрации городского округа Домодедово № ______ от _______</t>
  </si>
  <si>
    <r>
      <t xml:space="preserve">Мероприятие 02.04 </t>
    </r>
    <r>
      <rPr>
        <sz val="9"/>
        <rFont val="Times New Roman"/>
        <family val="1"/>
        <charset val="204"/>
      </rPr>
      <t xml:space="preserve">  Создание и восстановление ВЗУ, ВНС и станций водоподготовки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</si>
</sst>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10"/>
      <name val="Arial"/>
      <family val="2"/>
      <charset val="204"/>
    </font>
    <font>
      <sz val="9"/>
      <name val="Arial"/>
      <family val="2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0" xfId="0" applyFill="1"/>
    <xf numFmtId="0" fontId="5" fillId="0" borderId="0" xfId="0" applyFont="1" applyFill="1"/>
    <xf numFmtId="0" fontId="0" fillId="2" borderId="0" xfId="0" applyFill="1"/>
    <xf numFmtId="0" fontId="2" fillId="2" borderId="0" xfId="0" applyFont="1" applyFill="1"/>
    <xf numFmtId="0" fontId="3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vertical="top" wrapText="1"/>
    </xf>
    <xf numFmtId="4" fontId="3" fillId="2" borderId="1" xfId="0" applyNumberFormat="1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4" fontId="3" fillId="2" borderId="3" xfId="0" applyNumberFormat="1" applyFont="1" applyFill="1" applyBorder="1" applyAlignment="1">
      <alignment horizontal="center" vertical="top" wrapText="1"/>
    </xf>
    <xf numFmtId="0" fontId="3" fillId="2" borderId="3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 wrapText="1"/>
    </xf>
    <xf numFmtId="2" fontId="3" fillId="2" borderId="3" xfId="0" applyNumberFormat="1" applyFont="1" applyFill="1" applyBorder="1" applyAlignment="1">
      <alignment horizontal="center" vertical="center" wrapText="1"/>
    </xf>
    <xf numFmtId="4" fontId="3" fillId="2" borderId="3" xfId="0" applyNumberFormat="1" applyFont="1" applyFill="1" applyBorder="1" applyAlignment="1">
      <alignment horizontal="center" vertical="top" wrapText="1"/>
    </xf>
    <xf numFmtId="2" fontId="3" fillId="2" borderId="3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top" wrapText="1"/>
    </xf>
    <xf numFmtId="4" fontId="3" fillId="2" borderId="1" xfId="0" applyNumberFormat="1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top" wrapText="1"/>
    </xf>
    <xf numFmtId="0" fontId="6" fillId="2" borderId="2" xfId="0" applyFont="1" applyFill="1" applyBorder="1" applyAlignment="1">
      <alignment horizontal="center" vertical="top" wrapText="1"/>
    </xf>
    <xf numFmtId="4" fontId="3" fillId="2" borderId="3" xfId="0" applyNumberFormat="1" applyFont="1" applyFill="1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3" fillId="2" borderId="8" xfId="0" applyFont="1" applyFill="1" applyBorder="1" applyAlignment="1">
      <alignment vertical="top" wrapText="1"/>
    </xf>
    <xf numFmtId="0" fontId="6" fillId="2" borderId="10" xfId="0" applyFont="1" applyFill="1" applyBorder="1" applyAlignment="1">
      <alignment vertical="top" wrapText="1"/>
    </xf>
    <xf numFmtId="0" fontId="6" fillId="2" borderId="12" xfId="0" applyFont="1" applyFill="1" applyBorder="1" applyAlignment="1">
      <alignment vertical="top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top" wrapText="1"/>
    </xf>
    <xf numFmtId="0" fontId="3" fillId="2" borderId="7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3" fillId="2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49" fontId="3" fillId="2" borderId="1" xfId="0" applyNumberFormat="1" applyFont="1" applyFill="1" applyBorder="1" applyAlignment="1">
      <alignment vertical="top" wrapText="1"/>
    </xf>
    <xf numFmtId="0" fontId="4" fillId="2" borderId="1" xfId="0" applyFont="1" applyFill="1" applyBorder="1" applyAlignment="1">
      <alignment vertical="top" wrapText="1"/>
    </xf>
    <xf numFmtId="49" fontId="3" fillId="2" borderId="6" xfId="0" applyNumberFormat="1" applyFont="1" applyFill="1" applyBorder="1" applyAlignment="1">
      <alignment horizontal="center" vertical="top" wrapText="1"/>
    </xf>
    <xf numFmtId="49" fontId="3" fillId="2" borderId="7" xfId="0" applyNumberFormat="1" applyFont="1" applyFill="1" applyBorder="1" applyAlignment="1">
      <alignment horizontal="center" vertical="top" wrapText="1"/>
    </xf>
    <xf numFmtId="49" fontId="3" fillId="2" borderId="2" xfId="0" applyNumberFormat="1" applyFont="1" applyFill="1" applyBorder="1" applyAlignment="1">
      <alignment horizontal="center" vertical="top" wrapText="1"/>
    </xf>
    <xf numFmtId="0" fontId="1" fillId="2" borderId="0" xfId="0" applyFont="1" applyFill="1" applyAlignment="1">
      <alignment horizontal="left"/>
    </xf>
    <xf numFmtId="0" fontId="0" fillId="2" borderId="0" xfId="0" applyFill="1" applyAlignment="1">
      <alignment horizontal="left"/>
    </xf>
    <xf numFmtId="0" fontId="6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2" borderId="6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49" fontId="3" fillId="2" borderId="6" xfId="0" applyNumberFormat="1" applyFont="1" applyFill="1" applyBorder="1" applyAlignment="1">
      <alignment vertical="top" wrapText="1"/>
    </xf>
    <xf numFmtId="49" fontId="3" fillId="2" borderId="7" xfId="0" applyNumberFormat="1" applyFont="1" applyFill="1" applyBorder="1" applyAlignment="1">
      <alignment vertical="top" wrapText="1"/>
    </xf>
    <xf numFmtId="49" fontId="3" fillId="2" borderId="2" xfId="0" applyNumberFormat="1" applyFont="1" applyFill="1" applyBorder="1" applyAlignment="1">
      <alignment vertical="top" wrapText="1"/>
    </xf>
    <xf numFmtId="49" fontId="3" fillId="2" borderId="8" xfId="0" applyNumberFormat="1" applyFont="1" applyFill="1" applyBorder="1" applyAlignment="1">
      <alignment vertical="top" wrapText="1"/>
    </xf>
    <xf numFmtId="49" fontId="3" fillId="2" borderId="9" xfId="0" applyNumberFormat="1" applyFont="1" applyFill="1" applyBorder="1" applyAlignment="1">
      <alignment vertical="top" wrapText="1"/>
    </xf>
    <xf numFmtId="49" fontId="3" fillId="2" borderId="10" xfId="0" applyNumberFormat="1" applyFont="1" applyFill="1" applyBorder="1" applyAlignment="1">
      <alignment vertical="top" wrapText="1"/>
    </xf>
    <xf numFmtId="49" fontId="3" fillId="2" borderId="11" xfId="0" applyNumberFormat="1" applyFont="1" applyFill="1" applyBorder="1" applyAlignment="1">
      <alignment vertical="top" wrapText="1"/>
    </xf>
    <xf numFmtId="49" fontId="3" fillId="2" borderId="12" xfId="0" applyNumberFormat="1" applyFont="1" applyFill="1" applyBorder="1" applyAlignment="1">
      <alignment vertical="top" wrapText="1"/>
    </xf>
    <xf numFmtId="49" fontId="3" fillId="2" borderId="13" xfId="0" applyNumberFormat="1" applyFont="1" applyFill="1" applyBorder="1" applyAlignment="1">
      <alignment vertical="top" wrapText="1"/>
    </xf>
    <xf numFmtId="0" fontId="4" fillId="2" borderId="6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9"/>
  <sheetViews>
    <sheetView tabSelected="1" view="pageBreakPreview" topLeftCell="A19" zoomScaleNormal="100" zoomScaleSheetLayoutView="100" workbookViewId="0">
      <selection activeCell="H26" sqref="H26:L26"/>
    </sheetView>
  </sheetViews>
  <sheetFormatPr defaultRowHeight="12.75" x14ac:dyDescent="0.2"/>
  <cols>
    <col min="1" max="1" width="3.28515625" style="1" customWidth="1"/>
    <col min="2" max="2" width="21.28515625" style="1" customWidth="1"/>
    <col min="3" max="3" width="10.85546875" style="1" customWidth="1"/>
    <col min="4" max="7" width="11.28515625" style="1" customWidth="1"/>
    <col min="8" max="12" width="10.28515625" style="1" customWidth="1"/>
    <col min="13" max="13" width="10.42578125" style="1" customWidth="1"/>
    <col min="14" max="14" width="10.140625" style="1" customWidth="1"/>
    <col min="15" max="15" width="14.28515625" style="1" customWidth="1"/>
    <col min="17" max="18" width="10.140625" bestFit="1" customWidth="1"/>
  </cols>
  <sheetData>
    <row r="1" spans="1:15" hidden="1" x14ac:dyDescent="0.2"/>
    <row r="2" spans="1:15" hidden="1" x14ac:dyDescent="0.2"/>
    <row r="3" spans="1:15" hidden="1" x14ac:dyDescent="0.2"/>
    <row r="4" spans="1:15" x14ac:dyDescent="0.2">
      <c r="H4" s="10"/>
      <c r="I4" s="10"/>
      <c r="J4" s="10"/>
      <c r="K4" s="10"/>
      <c r="L4" s="10"/>
      <c r="M4" s="43" t="s">
        <v>47</v>
      </c>
      <c r="N4" s="44"/>
      <c r="O4" s="44"/>
    </row>
    <row r="5" spans="1:15" ht="15" customHeight="1" x14ac:dyDescent="0.2">
      <c r="H5" s="10"/>
      <c r="I5" s="10"/>
      <c r="J5" s="10"/>
      <c r="K5" s="10"/>
      <c r="L5" s="10"/>
      <c r="M5" s="44"/>
      <c r="N5" s="44"/>
      <c r="O5" s="44"/>
    </row>
    <row r="6" spans="1:15" ht="24.75" customHeight="1" x14ac:dyDescent="0.2">
      <c r="H6" s="10"/>
      <c r="I6" s="10"/>
      <c r="J6" s="10"/>
      <c r="K6" s="10"/>
      <c r="L6" s="10"/>
      <c r="M6" s="44"/>
      <c r="N6" s="44"/>
      <c r="O6" s="44"/>
    </row>
    <row r="7" spans="1:15" s="1" customFormat="1" ht="15.75" x14ac:dyDescent="0.25">
      <c r="A7" s="50" t="s">
        <v>19</v>
      </c>
      <c r="B7" s="51"/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</row>
    <row r="8" spans="1:15" s="1" customFormat="1" ht="15.75" x14ac:dyDescent="0.25">
      <c r="A8" s="50" t="s">
        <v>16</v>
      </c>
      <c r="B8" s="51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</row>
    <row r="9" spans="1:15" s="1" customFormat="1" ht="19.5" customHeight="1" x14ac:dyDescent="0.25">
      <c r="A9" s="4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</row>
    <row r="10" spans="1:15" s="1" customFormat="1" ht="51.75" customHeight="1" x14ac:dyDescent="0.2">
      <c r="A10" s="41" t="s">
        <v>0</v>
      </c>
      <c r="B10" s="41" t="s">
        <v>10</v>
      </c>
      <c r="C10" s="41" t="s">
        <v>7</v>
      </c>
      <c r="D10" s="41" t="s">
        <v>6</v>
      </c>
      <c r="E10" s="41" t="s">
        <v>5</v>
      </c>
      <c r="F10" s="41" t="s">
        <v>1</v>
      </c>
      <c r="G10" s="41"/>
      <c r="H10" s="41"/>
      <c r="I10" s="41"/>
      <c r="J10" s="41"/>
      <c r="K10" s="41"/>
      <c r="L10" s="41"/>
      <c r="M10" s="41"/>
      <c r="N10" s="41"/>
      <c r="O10" s="41" t="s">
        <v>2</v>
      </c>
    </row>
    <row r="11" spans="1:15" s="1" customFormat="1" ht="27.75" customHeight="1" x14ac:dyDescent="0.2">
      <c r="A11" s="52"/>
      <c r="B11" s="41"/>
      <c r="C11" s="41"/>
      <c r="D11" s="41"/>
      <c r="E11" s="52"/>
      <c r="F11" s="11" t="s">
        <v>20</v>
      </c>
      <c r="G11" s="16" t="s">
        <v>21</v>
      </c>
      <c r="H11" s="42" t="s">
        <v>22</v>
      </c>
      <c r="I11" s="27"/>
      <c r="J11" s="27"/>
      <c r="K11" s="27"/>
      <c r="L11" s="28"/>
      <c r="M11" s="5" t="s">
        <v>23</v>
      </c>
      <c r="N11" s="5" t="s">
        <v>24</v>
      </c>
      <c r="O11" s="38"/>
    </row>
    <row r="12" spans="1:15" s="1" customFormat="1" ht="23.25" customHeight="1" x14ac:dyDescent="0.2">
      <c r="A12" s="5">
        <v>1</v>
      </c>
      <c r="B12" s="5">
        <v>2</v>
      </c>
      <c r="C12" s="5">
        <v>3</v>
      </c>
      <c r="D12" s="5">
        <v>4</v>
      </c>
      <c r="E12" s="5">
        <v>5</v>
      </c>
      <c r="F12" s="12">
        <v>6</v>
      </c>
      <c r="G12" s="18">
        <v>7</v>
      </c>
      <c r="H12" s="42">
        <v>8</v>
      </c>
      <c r="I12" s="27"/>
      <c r="J12" s="27"/>
      <c r="K12" s="27"/>
      <c r="L12" s="28"/>
      <c r="M12" s="5">
        <v>9</v>
      </c>
      <c r="N12" s="5">
        <v>10</v>
      </c>
      <c r="O12" s="5">
        <v>11</v>
      </c>
    </row>
    <row r="13" spans="1:15" s="1" customFormat="1" ht="21" customHeight="1" x14ac:dyDescent="0.2">
      <c r="A13" s="45" t="s">
        <v>26</v>
      </c>
      <c r="B13" s="46" t="s">
        <v>35</v>
      </c>
      <c r="C13" s="24" t="s">
        <v>28</v>
      </c>
      <c r="D13" s="6" t="s">
        <v>3</v>
      </c>
      <c r="E13" s="7">
        <f>SUM(E14:E16)</f>
        <v>253686.08000000002</v>
      </c>
      <c r="F13" s="11">
        <f>SUM(F14:F16)</f>
        <v>62498.430000000008</v>
      </c>
      <c r="G13" s="16">
        <f>SUM(G14:G16)</f>
        <v>191187.65000000002</v>
      </c>
      <c r="H13" s="26">
        <f>SUM(H14:H16)</f>
        <v>0</v>
      </c>
      <c r="I13" s="27"/>
      <c r="J13" s="27"/>
      <c r="K13" s="27"/>
      <c r="L13" s="28"/>
      <c r="M13" s="7">
        <v>0</v>
      </c>
      <c r="N13" s="7">
        <v>0</v>
      </c>
      <c r="O13" s="24" t="s">
        <v>13</v>
      </c>
    </row>
    <row r="14" spans="1:15" s="1" customFormat="1" ht="42.75" customHeight="1" x14ac:dyDescent="0.2">
      <c r="A14" s="45"/>
      <c r="B14" s="46"/>
      <c r="C14" s="39"/>
      <c r="D14" s="6" t="s">
        <v>18</v>
      </c>
      <c r="E14" s="7">
        <f>SUM(F14:N14)</f>
        <v>30046</v>
      </c>
      <c r="F14" s="11">
        <f t="shared" ref="F14:G16" si="0">F18</f>
        <v>30046</v>
      </c>
      <c r="G14" s="16">
        <f t="shared" si="0"/>
        <v>0</v>
      </c>
      <c r="H14" s="26">
        <v>0</v>
      </c>
      <c r="I14" s="27"/>
      <c r="J14" s="27"/>
      <c r="K14" s="27"/>
      <c r="L14" s="28"/>
      <c r="M14" s="7">
        <v>0</v>
      </c>
      <c r="N14" s="7">
        <v>0</v>
      </c>
      <c r="O14" s="39"/>
    </row>
    <row r="15" spans="1:15" s="1" customFormat="1" ht="48.75" customHeight="1" x14ac:dyDescent="0.2">
      <c r="A15" s="45"/>
      <c r="B15" s="46"/>
      <c r="C15" s="39"/>
      <c r="D15" s="6" t="s">
        <v>8</v>
      </c>
      <c r="E15" s="7">
        <f>SUM(F15:N15)</f>
        <v>132664.58000000002</v>
      </c>
      <c r="F15" s="11">
        <f t="shared" si="0"/>
        <v>10015.370000000001</v>
      </c>
      <c r="G15" s="16">
        <f>G19</f>
        <v>122649.21</v>
      </c>
      <c r="H15" s="26">
        <v>0</v>
      </c>
      <c r="I15" s="27"/>
      <c r="J15" s="27"/>
      <c r="K15" s="27"/>
      <c r="L15" s="28"/>
      <c r="M15" s="7">
        <v>0</v>
      </c>
      <c r="N15" s="7">
        <v>0</v>
      </c>
      <c r="O15" s="39"/>
    </row>
    <row r="16" spans="1:15" s="1" customFormat="1" ht="65.25" customHeight="1" x14ac:dyDescent="0.2">
      <c r="A16" s="45"/>
      <c r="B16" s="46"/>
      <c r="C16" s="25"/>
      <c r="D16" s="6" t="s">
        <v>4</v>
      </c>
      <c r="E16" s="7">
        <f>SUM(F16:N16)</f>
        <v>90975.5</v>
      </c>
      <c r="F16" s="11">
        <f t="shared" si="0"/>
        <v>22437.06</v>
      </c>
      <c r="G16" s="16">
        <f t="shared" si="0"/>
        <v>68538.44</v>
      </c>
      <c r="H16" s="26">
        <v>0</v>
      </c>
      <c r="I16" s="27"/>
      <c r="J16" s="27"/>
      <c r="K16" s="27"/>
      <c r="L16" s="28"/>
      <c r="M16" s="7">
        <v>0</v>
      </c>
      <c r="N16" s="7">
        <v>0</v>
      </c>
      <c r="O16" s="40"/>
    </row>
    <row r="17" spans="1:15" s="1" customFormat="1" ht="34.5" customHeight="1" x14ac:dyDescent="0.2">
      <c r="A17" s="47" t="s">
        <v>29</v>
      </c>
      <c r="B17" s="46" t="s">
        <v>17</v>
      </c>
      <c r="C17" s="24" t="s">
        <v>27</v>
      </c>
      <c r="D17" s="6" t="s">
        <v>3</v>
      </c>
      <c r="E17" s="7">
        <f>SUM(E18:E20)</f>
        <v>253686.08000000002</v>
      </c>
      <c r="F17" s="11">
        <f>SUM(F18:F20)</f>
        <v>62498.430000000008</v>
      </c>
      <c r="G17" s="16">
        <f>SUM(G18:G20)</f>
        <v>191187.65000000002</v>
      </c>
      <c r="H17" s="26">
        <f>SUM(H18:H20)</f>
        <v>0</v>
      </c>
      <c r="I17" s="27"/>
      <c r="J17" s="27"/>
      <c r="K17" s="27"/>
      <c r="L17" s="28"/>
      <c r="M17" s="7">
        <v>0</v>
      </c>
      <c r="N17" s="7">
        <v>0</v>
      </c>
      <c r="O17" s="53" t="s">
        <v>25</v>
      </c>
    </row>
    <row r="18" spans="1:15" s="1" customFormat="1" ht="44.25" customHeight="1" x14ac:dyDescent="0.2">
      <c r="A18" s="48"/>
      <c r="B18" s="46"/>
      <c r="C18" s="39"/>
      <c r="D18" s="6" t="s">
        <v>18</v>
      </c>
      <c r="E18" s="7">
        <f>SUM(F18:N18)</f>
        <v>30046</v>
      </c>
      <c r="F18" s="11">
        <v>30046</v>
      </c>
      <c r="G18" s="16">
        <v>0</v>
      </c>
      <c r="H18" s="26">
        <v>0</v>
      </c>
      <c r="I18" s="27"/>
      <c r="J18" s="27"/>
      <c r="K18" s="27"/>
      <c r="L18" s="28"/>
      <c r="M18" s="7">
        <v>0</v>
      </c>
      <c r="N18" s="7">
        <v>0</v>
      </c>
      <c r="O18" s="53"/>
    </row>
    <row r="19" spans="1:15" s="1" customFormat="1" ht="54" customHeight="1" x14ac:dyDescent="0.2">
      <c r="A19" s="48"/>
      <c r="B19" s="46"/>
      <c r="C19" s="39"/>
      <c r="D19" s="6" t="s">
        <v>8</v>
      </c>
      <c r="E19" s="7">
        <f>SUM(F19:N19)</f>
        <v>132664.58000000002</v>
      </c>
      <c r="F19" s="11">
        <v>10015.370000000001</v>
      </c>
      <c r="G19" s="16">
        <v>122649.21</v>
      </c>
      <c r="H19" s="26">
        <v>0</v>
      </c>
      <c r="I19" s="27"/>
      <c r="J19" s="27"/>
      <c r="K19" s="27"/>
      <c r="L19" s="28"/>
      <c r="M19" s="7">
        <v>0</v>
      </c>
      <c r="N19" s="7">
        <v>0</v>
      </c>
      <c r="O19" s="53"/>
    </row>
    <row r="20" spans="1:15" s="1" customFormat="1" ht="69" customHeight="1" x14ac:dyDescent="0.2">
      <c r="A20" s="48"/>
      <c r="B20" s="46"/>
      <c r="C20" s="25"/>
      <c r="D20" s="6" t="s">
        <v>4</v>
      </c>
      <c r="E20" s="7">
        <f>SUM(F20:N20)</f>
        <v>90975.5</v>
      </c>
      <c r="F20" s="11">
        <v>22437.06</v>
      </c>
      <c r="G20" s="16">
        <v>68538.44</v>
      </c>
      <c r="H20" s="26">
        <v>0</v>
      </c>
      <c r="I20" s="27"/>
      <c r="J20" s="27"/>
      <c r="K20" s="27"/>
      <c r="L20" s="28"/>
      <c r="M20" s="7">
        <v>0</v>
      </c>
      <c r="N20" s="7">
        <v>0</v>
      </c>
      <c r="O20" s="53"/>
    </row>
    <row r="21" spans="1:15" s="1" customFormat="1" ht="17.25" customHeight="1" x14ac:dyDescent="0.2">
      <c r="A21" s="48"/>
      <c r="B21" s="29" t="s">
        <v>42</v>
      </c>
      <c r="C21" s="32" t="s">
        <v>13</v>
      </c>
      <c r="D21" s="32" t="s">
        <v>13</v>
      </c>
      <c r="E21" s="32" t="s">
        <v>14</v>
      </c>
      <c r="F21" s="32" t="s">
        <v>30</v>
      </c>
      <c r="G21" s="32" t="s">
        <v>21</v>
      </c>
      <c r="H21" s="32" t="s">
        <v>43</v>
      </c>
      <c r="I21" s="54" t="s">
        <v>41</v>
      </c>
      <c r="J21" s="55"/>
      <c r="K21" s="55"/>
      <c r="L21" s="55"/>
      <c r="M21" s="32" t="s">
        <v>23</v>
      </c>
      <c r="N21" s="32" t="s">
        <v>24</v>
      </c>
      <c r="O21" s="24" t="s">
        <v>13</v>
      </c>
    </row>
    <row r="22" spans="1:15" s="1" customFormat="1" ht="23.25" customHeight="1" x14ac:dyDescent="0.2">
      <c r="A22" s="48"/>
      <c r="B22" s="30"/>
      <c r="C22" s="33"/>
      <c r="D22" s="33"/>
      <c r="E22" s="35">
        <f>E15</f>
        <v>132664.58000000002</v>
      </c>
      <c r="F22" s="35">
        <f>F15</f>
        <v>10015.370000000001</v>
      </c>
      <c r="G22" s="34"/>
      <c r="H22" s="34" t="s">
        <v>9</v>
      </c>
      <c r="I22" s="13" t="s">
        <v>37</v>
      </c>
      <c r="J22" s="13" t="s">
        <v>38</v>
      </c>
      <c r="K22" s="13" t="s">
        <v>39</v>
      </c>
      <c r="L22" s="13" t="s">
        <v>40</v>
      </c>
      <c r="M22" s="34" t="s">
        <v>11</v>
      </c>
      <c r="N22" s="34" t="s">
        <v>12</v>
      </c>
      <c r="O22" s="39"/>
    </row>
    <row r="23" spans="1:15" s="1" customFormat="1" ht="105.75" customHeight="1" x14ac:dyDescent="0.2">
      <c r="A23" s="49"/>
      <c r="B23" s="31"/>
      <c r="C23" s="34"/>
      <c r="D23" s="34"/>
      <c r="E23" s="8">
        <v>1</v>
      </c>
      <c r="F23" s="9">
        <v>0</v>
      </c>
      <c r="G23" s="9">
        <v>1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40"/>
    </row>
    <row r="24" spans="1:15" s="1" customFormat="1" ht="42" customHeight="1" x14ac:dyDescent="0.2">
      <c r="A24" s="47" t="s">
        <v>32</v>
      </c>
      <c r="B24" s="56" t="s">
        <v>36</v>
      </c>
      <c r="C24" s="24" t="s">
        <v>31</v>
      </c>
      <c r="D24" s="6" t="s">
        <v>3</v>
      </c>
      <c r="E24" s="23">
        <f>SUM(F24:N24)</f>
        <v>20560</v>
      </c>
      <c r="F24" s="15">
        <f>SUM(F25)</f>
        <v>0</v>
      </c>
      <c r="G24" s="17">
        <v>0</v>
      </c>
      <c r="H24" s="26">
        <f>H31</f>
        <v>20560</v>
      </c>
      <c r="I24" s="27"/>
      <c r="J24" s="27"/>
      <c r="K24" s="27"/>
      <c r="L24" s="28"/>
      <c r="M24" s="14">
        <v>0</v>
      </c>
      <c r="N24" s="14">
        <v>0</v>
      </c>
      <c r="O24" s="24"/>
    </row>
    <row r="25" spans="1:15" s="1" customFormat="1" ht="63.75" customHeight="1" x14ac:dyDescent="0.2">
      <c r="A25" s="49"/>
      <c r="B25" s="57"/>
      <c r="C25" s="40"/>
      <c r="D25" s="6" t="s">
        <v>4</v>
      </c>
      <c r="E25" s="23">
        <f t="shared" ref="E25" si="1">SUM(F25:N25)</f>
        <v>20560</v>
      </c>
      <c r="F25" s="15">
        <v>0</v>
      </c>
      <c r="G25" s="17">
        <v>0</v>
      </c>
      <c r="H25" s="26">
        <v>20560</v>
      </c>
      <c r="I25" s="27"/>
      <c r="J25" s="27"/>
      <c r="K25" s="27"/>
      <c r="L25" s="28"/>
      <c r="M25" s="14">
        <v>0</v>
      </c>
      <c r="N25" s="14">
        <v>0</v>
      </c>
      <c r="O25" s="40"/>
    </row>
    <row r="26" spans="1:15" s="1" customFormat="1" ht="34.5" customHeight="1" x14ac:dyDescent="0.2">
      <c r="A26" s="47"/>
      <c r="B26" s="56" t="s">
        <v>45</v>
      </c>
      <c r="C26" s="24" t="s">
        <v>31</v>
      </c>
      <c r="D26" s="20" t="s">
        <v>3</v>
      </c>
      <c r="E26" s="23">
        <f>SUM(F26:N26)</f>
        <v>0</v>
      </c>
      <c r="F26" s="14">
        <v>0</v>
      </c>
      <c r="G26" s="14">
        <v>0</v>
      </c>
      <c r="H26" s="26">
        <v>0</v>
      </c>
      <c r="I26" s="27"/>
      <c r="J26" s="27"/>
      <c r="K26" s="27"/>
      <c r="L26" s="28"/>
      <c r="M26" s="22">
        <v>0</v>
      </c>
      <c r="N26" s="22">
        <v>0</v>
      </c>
      <c r="O26" s="24" t="s">
        <v>44</v>
      </c>
    </row>
    <row r="27" spans="1:15" s="1" customFormat="1" ht="50.25" customHeight="1" x14ac:dyDescent="0.2">
      <c r="A27" s="48"/>
      <c r="B27" s="57"/>
      <c r="C27" s="40"/>
      <c r="D27" s="20" t="s">
        <v>4</v>
      </c>
      <c r="E27" s="23">
        <f>SUM(F27:N27)</f>
        <v>0</v>
      </c>
      <c r="F27" s="14">
        <v>0</v>
      </c>
      <c r="G27" s="14">
        <v>0</v>
      </c>
      <c r="H27" s="26"/>
      <c r="I27" s="27"/>
      <c r="J27" s="27"/>
      <c r="K27" s="27"/>
      <c r="L27" s="28"/>
      <c r="M27" s="22">
        <v>0</v>
      </c>
      <c r="N27" s="22">
        <v>0</v>
      </c>
      <c r="O27" s="25"/>
    </row>
    <row r="28" spans="1:15" s="1" customFormat="1" ht="21" customHeight="1" x14ac:dyDescent="0.2">
      <c r="A28" s="48"/>
      <c r="B28" s="29" t="s">
        <v>46</v>
      </c>
      <c r="C28" s="32" t="s">
        <v>13</v>
      </c>
      <c r="D28" s="32" t="s">
        <v>13</v>
      </c>
      <c r="E28" s="32" t="s">
        <v>14</v>
      </c>
      <c r="F28" s="32" t="s">
        <v>30</v>
      </c>
      <c r="G28" s="32" t="s">
        <v>21</v>
      </c>
      <c r="H28" s="32" t="s">
        <v>43</v>
      </c>
      <c r="I28" s="37" t="s">
        <v>41</v>
      </c>
      <c r="J28" s="38"/>
      <c r="K28" s="38"/>
      <c r="L28" s="38"/>
      <c r="M28" s="32" t="s">
        <v>23</v>
      </c>
      <c r="N28" s="32" t="s">
        <v>24</v>
      </c>
      <c r="O28" s="24"/>
    </row>
    <row r="29" spans="1:15" s="1" customFormat="1" ht="28.5" customHeight="1" x14ac:dyDescent="0.2">
      <c r="A29" s="48"/>
      <c r="B29" s="30"/>
      <c r="C29" s="33"/>
      <c r="D29" s="33"/>
      <c r="E29" s="35">
        <v>1</v>
      </c>
      <c r="F29" s="35">
        <v>0</v>
      </c>
      <c r="G29" s="34"/>
      <c r="H29" s="36" t="s">
        <v>9</v>
      </c>
      <c r="I29" s="19" t="s">
        <v>37</v>
      </c>
      <c r="J29" s="19" t="s">
        <v>38</v>
      </c>
      <c r="K29" s="19" t="s">
        <v>39</v>
      </c>
      <c r="L29" s="19" t="s">
        <v>40</v>
      </c>
      <c r="M29" s="34"/>
      <c r="N29" s="34"/>
      <c r="O29" s="39"/>
    </row>
    <row r="30" spans="1:15" s="1" customFormat="1" ht="36.75" customHeight="1" x14ac:dyDescent="0.2">
      <c r="A30" s="49"/>
      <c r="B30" s="31"/>
      <c r="C30" s="34"/>
      <c r="D30" s="34"/>
      <c r="E30" s="21">
        <v>0</v>
      </c>
      <c r="F30" s="9">
        <v>0</v>
      </c>
      <c r="G30" s="9">
        <v>0</v>
      </c>
      <c r="H30" s="9">
        <v>0</v>
      </c>
      <c r="I30" s="9">
        <v>0</v>
      </c>
      <c r="J30" s="9">
        <v>0</v>
      </c>
      <c r="K30" s="9">
        <v>0</v>
      </c>
      <c r="L30" s="9">
        <v>0</v>
      </c>
      <c r="M30" s="9">
        <v>0</v>
      </c>
      <c r="N30" s="9">
        <v>0</v>
      </c>
      <c r="O30" s="40"/>
    </row>
    <row r="31" spans="1:15" s="1" customFormat="1" ht="24.75" customHeight="1" x14ac:dyDescent="0.2">
      <c r="A31" s="47" t="s">
        <v>33</v>
      </c>
      <c r="B31" s="67" t="s">
        <v>48</v>
      </c>
      <c r="C31" s="24" t="s">
        <v>31</v>
      </c>
      <c r="D31" s="6" t="s">
        <v>3</v>
      </c>
      <c r="E31" s="14">
        <f>SUM(E32)</f>
        <v>20560</v>
      </c>
      <c r="F31" s="14">
        <f>F32</f>
        <v>0</v>
      </c>
      <c r="G31" s="14">
        <v>0</v>
      </c>
      <c r="H31" s="26">
        <v>20560</v>
      </c>
      <c r="I31" s="27"/>
      <c r="J31" s="27"/>
      <c r="K31" s="27"/>
      <c r="L31" s="28"/>
      <c r="M31" s="7">
        <v>0</v>
      </c>
      <c r="N31" s="7">
        <v>0</v>
      </c>
      <c r="O31" s="24" t="s">
        <v>44</v>
      </c>
    </row>
    <row r="32" spans="1:15" s="1" customFormat="1" ht="67.5" customHeight="1" x14ac:dyDescent="0.2">
      <c r="A32" s="48"/>
      <c r="B32" s="57"/>
      <c r="C32" s="40"/>
      <c r="D32" s="6" t="s">
        <v>4</v>
      </c>
      <c r="E32" s="14">
        <f>SUM(F32:N32)</f>
        <v>20560</v>
      </c>
      <c r="F32" s="14">
        <v>0</v>
      </c>
      <c r="G32" s="14">
        <v>0</v>
      </c>
      <c r="H32" s="26">
        <v>20560</v>
      </c>
      <c r="I32" s="27"/>
      <c r="J32" s="27"/>
      <c r="K32" s="27"/>
      <c r="L32" s="28"/>
      <c r="M32" s="7">
        <v>0</v>
      </c>
      <c r="N32" s="7">
        <v>0</v>
      </c>
      <c r="O32" s="25"/>
    </row>
    <row r="33" spans="1:16" s="1" customFormat="1" ht="17.25" customHeight="1" x14ac:dyDescent="0.2">
      <c r="A33" s="48"/>
      <c r="B33" s="29" t="s">
        <v>34</v>
      </c>
      <c r="C33" s="32" t="s">
        <v>13</v>
      </c>
      <c r="D33" s="32" t="s">
        <v>13</v>
      </c>
      <c r="E33" s="32" t="s">
        <v>14</v>
      </c>
      <c r="F33" s="32" t="s">
        <v>30</v>
      </c>
      <c r="G33" s="32" t="s">
        <v>21</v>
      </c>
      <c r="H33" s="32" t="s">
        <v>43</v>
      </c>
      <c r="I33" s="37" t="s">
        <v>41</v>
      </c>
      <c r="J33" s="38"/>
      <c r="K33" s="38"/>
      <c r="L33" s="38"/>
      <c r="M33" s="32" t="s">
        <v>23</v>
      </c>
      <c r="N33" s="32" t="s">
        <v>24</v>
      </c>
      <c r="O33" s="24" t="s">
        <v>13</v>
      </c>
    </row>
    <row r="34" spans="1:16" s="1" customFormat="1" ht="19.5" customHeight="1" x14ac:dyDescent="0.2">
      <c r="A34" s="48"/>
      <c r="B34" s="30"/>
      <c r="C34" s="33"/>
      <c r="D34" s="33"/>
      <c r="E34" s="35">
        <f>E23</f>
        <v>1</v>
      </c>
      <c r="F34" s="35">
        <f>F23</f>
        <v>0</v>
      </c>
      <c r="G34" s="34"/>
      <c r="H34" s="36" t="s">
        <v>9</v>
      </c>
      <c r="I34" s="13" t="s">
        <v>37</v>
      </c>
      <c r="J34" s="13" t="s">
        <v>38</v>
      </c>
      <c r="K34" s="13" t="s">
        <v>39</v>
      </c>
      <c r="L34" s="13" t="s">
        <v>40</v>
      </c>
      <c r="M34" s="35" t="s">
        <v>11</v>
      </c>
      <c r="N34" s="35" t="s">
        <v>12</v>
      </c>
      <c r="O34" s="39"/>
      <c r="P34" s="2"/>
    </row>
    <row r="35" spans="1:16" s="1" customFormat="1" ht="24.75" customHeight="1" x14ac:dyDescent="0.2">
      <c r="A35" s="49"/>
      <c r="B35" s="31"/>
      <c r="C35" s="34"/>
      <c r="D35" s="34"/>
      <c r="E35" s="8">
        <v>1</v>
      </c>
      <c r="F35" s="9">
        <v>0</v>
      </c>
      <c r="G35" s="9">
        <v>0</v>
      </c>
      <c r="H35" s="9">
        <v>1</v>
      </c>
      <c r="I35" s="9">
        <v>0</v>
      </c>
      <c r="J35" s="9">
        <v>0</v>
      </c>
      <c r="K35" s="9">
        <v>0</v>
      </c>
      <c r="L35" s="9">
        <v>1</v>
      </c>
      <c r="M35" s="9">
        <v>0</v>
      </c>
      <c r="N35" s="9">
        <v>0</v>
      </c>
      <c r="O35" s="40"/>
    </row>
    <row r="36" spans="1:16" s="1" customFormat="1" ht="12.75" customHeight="1" x14ac:dyDescent="0.2">
      <c r="A36" s="58"/>
      <c r="B36" s="61" t="s">
        <v>15</v>
      </c>
      <c r="C36" s="62"/>
      <c r="D36" s="6" t="s">
        <v>3</v>
      </c>
      <c r="E36" s="7">
        <f>SUM(E37:E39)</f>
        <v>274246.08</v>
      </c>
      <c r="F36" s="11">
        <f>SUM(F37:F39)</f>
        <v>62498.430000000008</v>
      </c>
      <c r="G36" s="16">
        <f>SUM(G37:G39)</f>
        <v>191187.65000000002</v>
      </c>
      <c r="H36" s="26">
        <f>SUM(H37:H39)</f>
        <v>20560</v>
      </c>
      <c r="I36" s="27"/>
      <c r="J36" s="27"/>
      <c r="K36" s="27"/>
      <c r="L36" s="28"/>
      <c r="M36" s="7">
        <v>0</v>
      </c>
      <c r="N36" s="7">
        <v>0</v>
      </c>
      <c r="O36" s="53"/>
    </row>
    <row r="37" spans="1:16" s="1" customFormat="1" ht="38.25" customHeight="1" x14ac:dyDescent="0.2">
      <c r="A37" s="59"/>
      <c r="B37" s="63"/>
      <c r="C37" s="64"/>
      <c r="D37" s="6" t="s">
        <v>18</v>
      </c>
      <c r="E37" s="7">
        <f>SUM(F37:N37)</f>
        <v>30046</v>
      </c>
      <c r="F37" s="11">
        <f>F14</f>
        <v>30046</v>
      </c>
      <c r="G37" s="16">
        <f>G14</f>
        <v>0</v>
      </c>
      <c r="H37" s="26">
        <v>0</v>
      </c>
      <c r="I37" s="27"/>
      <c r="J37" s="27"/>
      <c r="K37" s="27"/>
      <c r="L37" s="28"/>
      <c r="M37" s="7">
        <v>0</v>
      </c>
      <c r="N37" s="7">
        <v>0</v>
      </c>
      <c r="O37" s="53"/>
    </row>
    <row r="38" spans="1:16" s="1" customFormat="1" ht="48" customHeight="1" x14ac:dyDescent="0.2">
      <c r="A38" s="59"/>
      <c r="B38" s="63"/>
      <c r="C38" s="64"/>
      <c r="D38" s="6" t="s">
        <v>8</v>
      </c>
      <c r="E38" s="7">
        <f>SUM(F38:N38)</f>
        <v>132664.58000000002</v>
      </c>
      <c r="F38" s="11">
        <f>F19</f>
        <v>10015.370000000001</v>
      </c>
      <c r="G38" s="16">
        <f>G19</f>
        <v>122649.21</v>
      </c>
      <c r="H38" s="26">
        <v>0</v>
      </c>
      <c r="I38" s="27"/>
      <c r="J38" s="27"/>
      <c r="K38" s="27"/>
      <c r="L38" s="28"/>
      <c r="M38" s="7">
        <v>0</v>
      </c>
      <c r="N38" s="7">
        <v>0</v>
      </c>
      <c r="O38" s="53"/>
    </row>
    <row r="39" spans="1:16" ht="60" x14ac:dyDescent="0.2">
      <c r="A39" s="60"/>
      <c r="B39" s="65"/>
      <c r="C39" s="66"/>
      <c r="D39" s="6" t="s">
        <v>4</v>
      </c>
      <c r="E39" s="7">
        <f>SUM(F39:N39)</f>
        <v>111535.5</v>
      </c>
      <c r="F39" s="11">
        <f>F32+F20</f>
        <v>22437.06</v>
      </c>
      <c r="G39" s="16">
        <f>G32+G20</f>
        <v>68538.44</v>
      </c>
      <c r="H39" s="26">
        <f>H32</f>
        <v>20560</v>
      </c>
      <c r="I39" s="27"/>
      <c r="J39" s="27"/>
      <c r="K39" s="27"/>
      <c r="L39" s="28"/>
      <c r="M39" s="7">
        <v>0</v>
      </c>
      <c r="N39" s="7">
        <v>0</v>
      </c>
      <c r="O39" s="53"/>
    </row>
  </sheetData>
  <mergeCells count="86">
    <mergeCell ref="A24:A25"/>
    <mergeCell ref="B24:B25"/>
    <mergeCell ref="C24:C25"/>
    <mergeCell ref="A31:A35"/>
    <mergeCell ref="B31:B32"/>
    <mergeCell ref="A26:A30"/>
    <mergeCell ref="C26:C27"/>
    <mergeCell ref="A36:A39"/>
    <mergeCell ref="O36:O39"/>
    <mergeCell ref="H33:H34"/>
    <mergeCell ref="C33:C35"/>
    <mergeCell ref="B36:C39"/>
    <mergeCell ref="D33:D35"/>
    <mergeCell ref="H38:L38"/>
    <mergeCell ref="H39:L39"/>
    <mergeCell ref="O33:O35"/>
    <mergeCell ref="M33:M34"/>
    <mergeCell ref="B33:B35"/>
    <mergeCell ref="E33:E34"/>
    <mergeCell ref="F33:F34"/>
    <mergeCell ref="N33:N34"/>
    <mergeCell ref="I33:L33"/>
    <mergeCell ref="G33:G34"/>
    <mergeCell ref="O31:O32"/>
    <mergeCell ref="O21:O23"/>
    <mergeCell ref="C17:C20"/>
    <mergeCell ref="O17:O20"/>
    <mergeCell ref="B17:B20"/>
    <mergeCell ref="M21:M22"/>
    <mergeCell ref="N21:N22"/>
    <mergeCell ref="O24:O25"/>
    <mergeCell ref="I21:L21"/>
    <mergeCell ref="H25:L25"/>
    <mergeCell ref="H31:L31"/>
    <mergeCell ref="C21:C23"/>
    <mergeCell ref="D21:D23"/>
    <mergeCell ref="C31:C32"/>
    <mergeCell ref="G21:G22"/>
    <mergeCell ref="B26:B27"/>
    <mergeCell ref="M4:O6"/>
    <mergeCell ref="A13:A16"/>
    <mergeCell ref="B13:B16"/>
    <mergeCell ref="C13:C16"/>
    <mergeCell ref="B21:B23"/>
    <mergeCell ref="E21:E22"/>
    <mergeCell ref="F21:F22"/>
    <mergeCell ref="A17:A23"/>
    <mergeCell ref="O13:O16"/>
    <mergeCell ref="H21:H22"/>
    <mergeCell ref="A7:O7"/>
    <mergeCell ref="A8:O8"/>
    <mergeCell ref="E10:E11"/>
    <mergeCell ref="O10:O11"/>
    <mergeCell ref="A10:A11"/>
    <mergeCell ref="B10:B11"/>
    <mergeCell ref="C10:C11"/>
    <mergeCell ref="D10:D11"/>
    <mergeCell ref="F10:N10"/>
    <mergeCell ref="H11:L11"/>
    <mergeCell ref="H12:L12"/>
    <mergeCell ref="H13:L13"/>
    <mergeCell ref="H14:L14"/>
    <mergeCell ref="H15:L15"/>
    <mergeCell ref="H16:L16"/>
    <mergeCell ref="H32:L32"/>
    <mergeCell ref="H36:L36"/>
    <mergeCell ref="H37:L37"/>
    <mergeCell ref="H17:L17"/>
    <mergeCell ref="H18:L18"/>
    <mergeCell ref="H19:L19"/>
    <mergeCell ref="H20:L20"/>
    <mergeCell ref="H24:L24"/>
    <mergeCell ref="H26:L26"/>
    <mergeCell ref="O26:O27"/>
    <mergeCell ref="H27:L27"/>
    <mergeCell ref="B28:B30"/>
    <mergeCell ref="C28:C30"/>
    <mergeCell ref="D28:D30"/>
    <mergeCell ref="E28:E29"/>
    <mergeCell ref="F28:F29"/>
    <mergeCell ref="G28:G29"/>
    <mergeCell ref="H28:H29"/>
    <mergeCell ref="I28:L28"/>
    <mergeCell ref="M28:M29"/>
    <mergeCell ref="N28:N29"/>
    <mergeCell ref="O28:O30"/>
  </mergeCells>
  <phoneticPr fontId="0" type="noConversion"/>
  <pageMargins left="0.78740157480314965" right="0.23622047244094491" top="0.74803149606299213" bottom="0.74803149606299213" header="0.31496062992125984" footer="0.31496062992125984"/>
  <pageSetup paperSize="9"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Лист3</vt:lpstr>
      <vt:lpstr>Лист3!Область_печати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Братская Т.Н.</cp:lastModifiedBy>
  <cp:lastPrinted>2025-08-20T06:26:26Z</cp:lastPrinted>
  <dcterms:created xsi:type="dcterms:W3CDTF">1996-10-08T23:32:33Z</dcterms:created>
  <dcterms:modified xsi:type="dcterms:W3CDTF">2025-08-20T06:27:40Z</dcterms:modified>
</cp:coreProperties>
</file>